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tabRatio="594" activeTab="0"/>
  </bookViews>
  <sheets>
    <sheet name="Лист1" sheetId="1" r:id="rId1"/>
    <sheet name="итого программа развитие" sheetId="2" r:id="rId2"/>
    <sheet name="Лист3" sheetId="3" r:id="rId3"/>
  </sheets>
  <definedNames>
    <definedName name="_xlnm.Print_Area" localSheetId="0">'Лист1'!$A$1:$N$42</definedName>
  </definedNames>
  <calcPr fullCalcOnLoad="1"/>
</workbook>
</file>

<file path=xl/sharedStrings.xml><?xml version="1.0" encoding="utf-8"?>
<sst xmlns="http://schemas.openxmlformats.org/spreadsheetml/2006/main" count="92" uniqueCount="60">
  <si>
    <t>ПЕРЕЧЕНЬ МЕРОПРИЯТИЙ</t>
  </si>
  <si>
    <t xml:space="preserve"> </t>
  </si>
  <si>
    <t>№ п/п</t>
  </si>
  <si>
    <t>Источник финансирования</t>
  </si>
  <si>
    <t>Наименование мероприятия</t>
  </si>
  <si>
    <t>всего</t>
  </si>
  <si>
    <t>внебюджетные источники</t>
  </si>
  <si>
    <t>В том числе по годам</t>
  </si>
  <si>
    <t>Участник муниципальной программы</t>
  </si>
  <si>
    <t>Объем финансирования всего (тыс.руб)</t>
  </si>
  <si>
    <t>местный бюджет</t>
  </si>
  <si>
    <t>малый бизнес</t>
  </si>
  <si>
    <t>инвест привлек</t>
  </si>
  <si>
    <t>МБУ ТТО</t>
  </si>
  <si>
    <t>ИТОГО местн бюджет</t>
  </si>
  <si>
    <t>ИТОГО (включая внебюдж ист)</t>
  </si>
  <si>
    <t>Непосредственный результат выполнения мероприятий</t>
  </si>
  <si>
    <t>ИТОГО город воинской славы</t>
  </si>
  <si>
    <t>краевой бюджет</t>
  </si>
  <si>
    <t>город воинской славы (местный бюджет)</t>
  </si>
  <si>
    <t>Субсидирование части затрат, связанных с уплатой арендных платежей за имущество, субъектам малого и среднего предпринимательства и организациям, образующим инфраструктуру поддержки малого предпринимательства</t>
  </si>
  <si>
    <t>субсидирование не менее 1 субъекта малого предпринимательства</t>
  </si>
  <si>
    <t>Отдел экономики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</si>
  <si>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</si>
  <si>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Организация проведения ежегодной статистической  информации о деятельности субъектов малого предпринимательства, подготовка ежегодных аналитических обзоров о состоянии дел предпринимательства в городе</t>
  </si>
  <si>
    <t>Осуществление информационно-методической поддержки субъектов малого предпринимательства в ходе разовых семинаров, конференций и иных мероприятий</t>
  </si>
  <si>
    <t>ИТОГО ПО ПОДПРОГРАММЕ                                                        в том числе:</t>
  </si>
  <si>
    <t>Повышение финансовой, правовой грамотности субъектов малого предпринимательства</t>
  </si>
  <si>
    <t>Мониторинг субъектов малого предпринимательства для эффективного исполнения полномочий ОМСУ</t>
  </si>
  <si>
    <t xml:space="preserve">Начальник отдела экономики                                                    </t>
  </si>
  <si>
    <t>К.И. Николенко</t>
  </si>
  <si>
    <t>к подпрограмме "Муниципальная поддержка малого и среднего предпринимательства"</t>
  </si>
  <si>
    <t>Цель</t>
  </si>
  <si>
    <t>Развитие кредитно-финансовых механизмов поддержки субъектов малого предпринимательства</t>
  </si>
  <si>
    <t>1.1.</t>
  </si>
  <si>
    <t>Задача</t>
  </si>
  <si>
    <t xml:space="preserve">Финансовая и микрофинансовая поддержка субъектов малого предпринимательства, организаций, образующих инфраструктуру поддержки субъектов малого предпринимательства. 
Развитие системы кредитования субъектов малого предпринимательства
</t>
  </si>
  <si>
    <t>1.1.1.</t>
  </si>
  <si>
    <t>1.1.2.</t>
  </si>
  <si>
    <t>Совершенствование внешней среды для развития малого и среднего предпринимательства</t>
  </si>
  <si>
    <t>2.1.</t>
  </si>
  <si>
    <t xml:space="preserve">Создание положительного имиджа малого предпринимательства.
Информационная, правовая, консультационная поддержка и подготовка кадров для малого предпринимательства
</t>
  </si>
  <si>
    <t>2.1.1.</t>
  </si>
  <si>
    <t>Освещение в СМИ информационных материалов по проблемам малого предпринимательства, распространение специализированных журналов, сборников, брошюр, газет по вопросам деятельности малого бизнеса</t>
  </si>
  <si>
    <t>2.1.2.</t>
  </si>
  <si>
    <t>Организация и проведение конференций, семинаров и «круглых столов» по вопросам малого предпринимательства</t>
  </si>
  <si>
    <t>2.1.3.</t>
  </si>
  <si>
    <t>Ведение реестра субъектов малого предпринимательства Туапсинского городского поселения – получателей муниципальной поддержки</t>
  </si>
  <si>
    <t>2.2.</t>
  </si>
  <si>
    <t>Научно-аналитическое обеспечение деятельности субъектов малого предпринимательства</t>
  </si>
  <si>
    <t>2.2.1.</t>
  </si>
  <si>
    <t>2.2.2.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</si>
  <si>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</si>
  <si>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>1.1.3.</t>
  </si>
  <si>
    <t>Приложение № 1</t>
  </si>
  <si>
    <t>Подпрограмма «Муниципальная поддержка малого и среднего предпринимательства» на 2015-2020 годы</t>
  </si>
  <si>
    <t xml:space="preserve">подпрограммы «Муниципальная поддержка малого и среднего предпринимательства» </t>
  </si>
  <si>
    <t>2.2.2.1</t>
  </si>
  <si>
    <t>в  том числе организация и проведение конкурса на лучшее новогоднее оформление предприятий торговли, общественного питания, бытового обслуживания населения и конкурсов профессионального мастерства</t>
  </si>
  <si>
    <t>в том числе неиспользованные средства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</si>
</sst>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;[Red]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Fill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4" fillId="0" borderId="0" xfId="33" applyFont="1" applyBorder="1" applyAlignment="1">
      <alignment horizontal="right" vertical="center" wrapText="1"/>
      <protection/>
    </xf>
    <xf numFmtId="0" fontId="1" fillId="0" borderId="0" xfId="33" applyBorder="1">
      <alignment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172" fontId="8" fillId="0" borderId="10" xfId="33" applyNumberFormat="1" applyFont="1" applyBorder="1" applyAlignment="1">
      <alignment horizontal="center" vertical="center" wrapText="1"/>
      <protection/>
    </xf>
    <xf numFmtId="0" fontId="10" fillId="0" borderId="0" xfId="33" applyFont="1">
      <alignment/>
      <protection/>
    </xf>
    <xf numFmtId="2" fontId="10" fillId="0" borderId="0" xfId="33" applyNumberFormat="1" applyFont="1">
      <alignment/>
      <protection/>
    </xf>
    <xf numFmtId="172" fontId="8" fillId="0" borderId="0" xfId="33" applyNumberFormat="1" applyFont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0" fontId="2" fillId="0" borderId="0" xfId="33" applyFont="1" applyAlignment="1">
      <alignment horizontal="center" vertical="center"/>
      <protection/>
    </xf>
    <xf numFmtId="172" fontId="9" fillId="0" borderId="0" xfId="33" applyNumberFormat="1" applyFont="1" applyBorder="1" applyAlignment="1">
      <alignment vertical="center" wrapText="1"/>
      <protection/>
    </xf>
    <xf numFmtId="172" fontId="1" fillId="0" borderId="0" xfId="33" applyNumberFormat="1">
      <alignment/>
      <protection/>
    </xf>
    <xf numFmtId="172" fontId="8" fillId="33" borderId="10" xfId="33" applyNumberFormat="1" applyFont="1" applyFill="1" applyBorder="1" applyAlignment="1">
      <alignment horizontal="center" vertical="center" wrapText="1"/>
      <protection/>
    </xf>
    <xf numFmtId="172" fontId="4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16" fontId="4" fillId="0" borderId="10" xfId="33" applyNumberFormat="1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172" fontId="4" fillId="0" borderId="15" xfId="33" applyNumberFormat="1" applyFont="1" applyBorder="1" applyAlignment="1">
      <alignment horizontal="center" vertical="center" wrapText="1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6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16" fontId="11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vertical="top" wrapText="1"/>
      <protection/>
    </xf>
    <xf numFmtId="172" fontId="4" fillId="0" borderId="16" xfId="33" applyNumberFormat="1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172" fontId="9" fillId="0" borderId="11" xfId="33" applyNumberFormat="1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172" fontId="8" fillId="0" borderId="0" xfId="33" applyNumberFormat="1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vertical="center" wrapText="1"/>
      <protection/>
    </xf>
    <xf numFmtId="172" fontId="8" fillId="0" borderId="16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4" fillId="0" borderId="17" xfId="3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4" fillId="0" borderId="10" xfId="33" applyNumberFormat="1" applyFont="1" applyBorder="1" applyAlignment="1">
      <alignment horizontal="center" vertical="center" wrapText="1"/>
      <protection/>
    </xf>
    <xf numFmtId="172" fontId="4" fillId="0" borderId="22" xfId="33" applyNumberFormat="1" applyFont="1" applyBorder="1" applyAlignment="1">
      <alignment horizontal="center" vertical="center" wrapText="1"/>
      <protection/>
    </xf>
    <xf numFmtId="172" fontId="4" fillId="0" borderId="23" xfId="33" applyNumberFormat="1" applyFont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172" fontId="6" fillId="0" borderId="26" xfId="33" applyNumberFormat="1" applyFont="1" applyBorder="1" applyAlignment="1">
      <alignment horizontal="center" vertical="center" wrapText="1"/>
      <protection/>
    </xf>
    <xf numFmtId="172" fontId="6" fillId="0" borderId="15" xfId="33" applyNumberFormat="1" applyFont="1" applyBorder="1" applyAlignment="1">
      <alignment horizontal="center" vertical="center" wrapText="1"/>
      <protection/>
    </xf>
    <xf numFmtId="172" fontId="8" fillId="0" borderId="26" xfId="33" applyNumberFormat="1" applyFont="1" applyBorder="1" applyAlignment="1">
      <alignment horizontal="center" vertical="center" wrapText="1"/>
      <protection/>
    </xf>
    <xf numFmtId="172" fontId="8" fillId="0" borderId="15" xfId="33" applyNumberFormat="1" applyFont="1" applyBorder="1" applyAlignment="1">
      <alignment horizontal="center" vertical="center" wrapText="1"/>
      <protection/>
    </xf>
    <xf numFmtId="172" fontId="4" fillId="0" borderId="26" xfId="33" applyNumberFormat="1" applyFont="1" applyBorder="1" applyAlignment="1">
      <alignment horizontal="center" vertical="center" wrapText="1"/>
      <protection/>
    </xf>
    <xf numFmtId="172" fontId="4" fillId="0" borderId="15" xfId="33" applyNumberFormat="1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Fill="1" applyBorder="1" applyAlignment="1">
      <alignment horizontal="center"/>
      <protection/>
    </xf>
    <xf numFmtId="0" fontId="5" fillId="0" borderId="27" xfId="33" applyFont="1" applyFill="1" applyBorder="1" applyAlignment="1">
      <alignment horizontal="center" vertical="center" wrapText="1"/>
      <protection/>
    </xf>
    <xf numFmtId="1" fontId="4" fillId="0" borderId="28" xfId="33" applyNumberFormat="1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172" fontId="8" fillId="0" borderId="10" xfId="33" applyNumberFormat="1" applyFont="1" applyBorder="1" applyAlignment="1">
      <alignment horizontal="center" vertical="center" wrapText="1"/>
      <protection/>
    </xf>
    <xf numFmtId="172" fontId="8" fillId="0" borderId="12" xfId="33" applyNumberFormat="1" applyFont="1" applyBorder="1" applyAlignment="1">
      <alignment horizontal="center" vertical="center" wrapText="1"/>
      <protection/>
    </xf>
    <xf numFmtId="172" fontId="8" fillId="0" borderId="16" xfId="33" applyNumberFormat="1" applyFont="1" applyBorder="1" applyAlignment="1">
      <alignment horizontal="center" vertical="center" wrapText="1"/>
      <protection/>
    </xf>
    <xf numFmtId="0" fontId="1" fillId="0" borderId="0" xfId="33" applyBorder="1" applyAlignment="1">
      <alignment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33" applyFont="1" applyBorder="1" applyAlignment="1">
      <alignment horizontal="left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7" xfId="33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14" fillId="0" borderId="17" xfId="33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9" xfId="33" applyFont="1" applyBorder="1" applyAlignment="1">
      <alignment horizontal="center" vertical="center" wrapText="1"/>
      <protection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32" xfId="33" applyFont="1" applyFill="1" applyBorder="1" applyAlignment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33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4" fillId="0" borderId="12" xfId="33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3" xfId="33" applyFont="1" applyBorder="1" applyAlignment="1">
      <alignment horizontal="center" vertical="center" wrapText="1"/>
      <protection/>
    </xf>
    <xf numFmtId="0" fontId="4" fillId="0" borderId="34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34">
      <selection activeCell="I39" sqref="I39"/>
    </sheetView>
  </sheetViews>
  <sheetFormatPr defaultColWidth="8.7109375" defaultRowHeight="12.75"/>
  <cols>
    <col min="1" max="1" width="7.7109375" style="1" customWidth="1"/>
    <col min="2" max="3" width="8.7109375" style="1" customWidth="1"/>
    <col min="4" max="4" width="15.28125" style="1" customWidth="1"/>
    <col min="5" max="5" width="15.421875" style="1" customWidth="1"/>
    <col min="6" max="6" width="13.00390625" style="1" customWidth="1"/>
    <col min="7" max="7" width="8.57421875" style="1" customWidth="1"/>
    <col min="8" max="8" width="8.7109375" style="1" customWidth="1"/>
    <col min="9" max="9" width="9.28125" style="1" customWidth="1"/>
    <col min="10" max="11" width="7.421875" style="1" customWidth="1"/>
    <col min="12" max="12" width="7.28125" style="1" customWidth="1"/>
    <col min="13" max="13" width="18.8515625" style="1" customWidth="1"/>
    <col min="14" max="14" width="21.7109375" style="1" customWidth="1"/>
    <col min="15" max="16" width="8.7109375" style="1" customWidth="1"/>
    <col min="17" max="17" width="11.00390625" style="1" bestFit="1" customWidth="1"/>
    <col min="18" max="16384" width="8.7109375" style="1" customWidth="1"/>
  </cols>
  <sheetData>
    <row r="1" spans="7:16" ht="26.25" customHeight="1">
      <c r="G1" s="2"/>
      <c r="H1" s="3"/>
      <c r="I1" s="94"/>
      <c r="J1" s="94"/>
      <c r="K1" s="94"/>
      <c r="L1" s="94"/>
      <c r="M1" s="94" t="s">
        <v>54</v>
      </c>
      <c r="N1" s="94"/>
      <c r="O1" s="94"/>
      <c r="P1" s="94"/>
    </row>
    <row r="2" spans="7:16" ht="63" customHeight="1">
      <c r="G2" s="2"/>
      <c r="H2" s="3"/>
      <c r="I2" s="53"/>
      <c r="J2" s="53"/>
      <c r="K2" s="53"/>
      <c r="L2" s="53"/>
      <c r="M2" s="53" t="s">
        <v>31</v>
      </c>
      <c r="N2" s="53"/>
      <c r="O2" s="49"/>
      <c r="P2" s="49"/>
    </row>
    <row r="3" spans="1:16" ht="21" customHeight="1">
      <c r="A3" s="4"/>
      <c r="B3" s="4"/>
      <c r="C3" s="4"/>
      <c r="D3" s="4"/>
      <c r="E3" s="4"/>
      <c r="F3" s="4"/>
      <c r="G3" s="91"/>
      <c r="H3" s="5"/>
      <c r="I3" s="52"/>
      <c r="J3" s="52"/>
      <c r="K3" s="52"/>
      <c r="L3" s="52"/>
      <c r="M3" s="52"/>
      <c r="N3" s="52"/>
      <c r="O3" s="52"/>
      <c r="P3" s="52"/>
    </row>
    <row r="4" spans="1:11" ht="15" customHeight="1" hidden="1">
      <c r="A4" s="4"/>
      <c r="B4" s="4"/>
      <c r="C4" s="4"/>
      <c r="D4" s="4"/>
      <c r="E4" s="4"/>
      <c r="F4" s="4"/>
      <c r="G4" s="91"/>
      <c r="H4" s="5"/>
      <c r="I4" s="5"/>
      <c r="J4" s="5"/>
      <c r="K4" s="5"/>
    </row>
    <row r="5" spans="1:11" ht="15" customHeight="1" hidden="1">
      <c r="A5" s="4"/>
      <c r="B5" s="4"/>
      <c r="C5" s="4"/>
      <c r="D5" s="4"/>
      <c r="E5" s="4"/>
      <c r="F5" s="4"/>
      <c r="G5" s="91"/>
      <c r="H5" s="5"/>
      <c r="I5" s="5"/>
      <c r="J5" s="5"/>
      <c r="K5" s="5"/>
    </row>
    <row r="6" spans="1:11" ht="18.75">
      <c r="A6" s="4"/>
      <c r="B6" s="4"/>
      <c r="C6" s="4"/>
      <c r="D6" s="4"/>
      <c r="E6" s="4"/>
      <c r="F6" s="4"/>
      <c r="G6" s="2"/>
      <c r="H6" s="3"/>
      <c r="I6" s="3"/>
      <c r="J6" s="3"/>
      <c r="K6" s="3"/>
    </row>
    <row r="7" spans="1:14" ht="18.7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37.5" customHeight="1">
      <c r="A8" s="92" t="s">
        <v>56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8.75" customHeight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29.25" customHeight="1">
      <c r="A10" s="70" t="s">
        <v>2</v>
      </c>
      <c r="B10" s="72" t="s">
        <v>4</v>
      </c>
      <c r="C10" s="72"/>
      <c r="D10" s="72"/>
      <c r="E10" s="74" t="s">
        <v>3</v>
      </c>
      <c r="F10" s="76" t="s">
        <v>9</v>
      </c>
      <c r="G10" s="96" t="s">
        <v>7</v>
      </c>
      <c r="H10" s="96"/>
      <c r="I10" s="96"/>
      <c r="J10" s="96"/>
      <c r="K10" s="96"/>
      <c r="L10" s="96"/>
      <c r="M10" s="78" t="s">
        <v>16</v>
      </c>
      <c r="N10" s="67" t="s">
        <v>8</v>
      </c>
    </row>
    <row r="11" spans="1:14" ht="58.5" customHeight="1">
      <c r="A11" s="71"/>
      <c r="B11" s="73"/>
      <c r="C11" s="73"/>
      <c r="D11" s="73"/>
      <c r="E11" s="75"/>
      <c r="F11" s="77"/>
      <c r="G11" s="9">
        <v>2015</v>
      </c>
      <c r="H11" s="9">
        <v>2016</v>
      </c>
      <c r="I11" s="9">
        <v>2017</v>
      </c>
      <c r="J11" s="9">
        <v>2018</v>
      </c>
      <c r="K11" s="9">
        <v>2019</v>
      </c>
      <c r="L11" s="9">
        <v>2020</v>
      </c>
      <c r="M11" s="79"/>
      <c r="N11" s="68"/>
    </row>
    <row r="12" spans="1:14" ht="21" customHeight="1">
      <c r="A12" s="25">
        <v>1</v>
      </c>
      <c r="B12" s="69">
        <v>2</v>
      </c>
      <c r="C12" s="69"/>
      <c r="D12" s="69"/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7">
        <v>8</v>
      </c>
      <c r="K12" s="27">
        <v>9</v>
      </c>
      <c r="L12" s="27">
        <v>10</v>
      </c>
      <c r="M12" s="27">
        <v>11</v>
      </c>
      <c r="N12" s="28">
        <v>12</v>
      </c>
    </row>
    <row r="13" spans="1:14" ht="25.5" customHeight="1">
      <c r="A13" s="114" t="s">
        <v>55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14" ht="36.75" customHeight="1">
      <c r="A14" s="22">
        <v>1</v>
      </c>
      <c r="B14" s="114" t="s">
        <v>32</v>
      </c>
      <c r="C14" s="117"/>
      <c r="D14" s="118"/>
      <c r="E14" s="114" t="s">
        <v>33</v>
      </c>
      <c r="F14" s="115"/>
      <c r="G14" s="115"/>
      <c r="H14" s="115"/>
      <c r="I14" s="115"/>
      <c r="J14" s="115"/>
      <c r="K14" s="115"/>
      <c r="L14" s="115"/>
      <c r="M14" s="116"/>
      <c r="N14" s="23"/>
    </row>
    <row r="15" spans="1:14" ht="54.75" customHeight="1">
      <c r="A15" s="24" t="s">
        <v>34</v>
      </c>
      <c r="B15" s="56" t="s">
        <v>35</v>
      </c>
      <c r="C15" s="58"/>
      <c r="D15" s="58"/>
      <c r="E15" s="56" t="s">
        <v>36</v>
      </c>
      <c r="F15" s="58"/>
      <c r="G15" s="58"/>
      <c r="H15" s="58"/>
      <c r="I15" s="58"/>
      <c r="J15" s="58"/>
      <c r="K15" s="58"/>
      <c r="L15" s="58"/>
      <c r="M15" s="58"/>
      <c r="N15" s="23"/>
    </row>
    <row r="16" spans="1:14" ht="24.75" customHeight="1">
      <c r="A16" s="54" t="s">
        <v>37</v>
      </c>
      <c r="B16" s="51" t="s">
        <v>20</v>
      </c>
      <c r="C16" s="51"/>
      <c r="D16" s="51"/>
      <c r="E16" s="36" t="s">
        <v>5</v>
      </c>
      <c r="F16" s="36">
        <v>30</v>
      </c>
      <c r="G16" s="36">
        <v>30</v>
      </c>
      <c r="H16" s="30"/>
      <c r="I16" s="30"/>
      <c r="J16" s="30"/>
      <c r="K16" s="30"/>
      <c r="L16" s="30"/>
      <c r="M16" s="66" t="s">
        <v>21</v>
      </c>
      <c r="N16" s="51" t="s">
        <v>22</v>
      </c>
    </row>
    <row r="17" spans="1:14" ht="144.75" customHeight="1">
      <c r="A17" s="51"/>
      <c r="B17" s="51"/>
      <c r="C17" s="51"/>
      <c r="D17" s="51"/>
      <c r="E17" s="36" t="s">
        <v>10</v>
      </c>
      <c r="F17" s="36">
        <v>30</v>
      </c>
      <c r="G17" s="36">
        <v>30</v>
      </c>
      <c r="H17" s="30"/>
      <c r="I17" s="30"/>
      <c r="J17" s="30"/>
      <c r="K17" s="30"/>
      <c r="L17" s="30"/>
      <c r="M17" s="66"/>
      <c r="N17" s="51"/>
    </row>
    <row r="18" spans="1:14" ht="32.25" customHeight="1">
      <c r="A18" s="128" t="s">
        <v>38</v>
      </c>
      <c r="B18" s="101" t="s">
        <v>23</v>
      </c>
      <c r="C18" s="61"/>
      <c r="D18" s="62"/>
      <c r="E18" s="36" t="s">
        <v>5</v>
      </c>
      <c r="F18" s="35">
        <v>330</v>
      </c>
      <c r="G18" s="35">
        <v>30</v>
      </c>
      <c r="H18" s="35">
        <v>60</v>
      </c>
      <c r="I18" s="35">
        <v>60</v>
      </c>
      <c r="J18" s="35">
        <v>60</v>
      </c>
      <c r="K18" s="35">
        <v>60</v>
      </c>
      <c r="L18" s="35">
        <v>60</v>
      </c>
      <c r="M18" s="39"/>
      <c r="N18" s="40"/>
    </row>
    <row r="19" spans="1:14" ht="0.75" customHeight="1" hidden="1">
      <c r="A19" s="129"/>
      <c r="B19" s="63"/>
      <c r="C19" s="64"/>
      <c r="D19" s="65"/>
      <c r="E19" s="36" t="s">
        <v>5</v>
      </c>
      <c r="F19" s="36">
        <f>SUM(G19+H19+I19+J19+L19)</f>
        <v>270</v>
      </c>
      <c r="G19" s="36">
        <v>30</v>
      </c>
      <c r="H19" s="36">
        <v>60</v>
      </c>
      <c r="I19" s="36">
        <v>60</v>
      </c>
      <c r="J19" s="36">
        <v>60</v>
      </c>
      <c r="K19" s="36"/>
      <c r="L19" s="36">
        <v>60</v>
      </c>
      <c r="M19" s="90" t="s">
        <v>21</v>
      </c>
      <c r="N19" s="85" t="s">
        <v>22</v>
      </c>
    </row>
    <row r="20" spans="1:14" ht="147" customHeight="1">
      <c r="A20" s="130"/>
      <c r="B20" s="102"/>
      <c r="C20" s="103"/>
      <c r="D20" s="104"/>
      <c r="E20" s="38" t="s">
        <v>10</v>
      </c>
      <c r="F20" s="35">
        <v>330</v>
      </c>
      <c r="G20" s="35">
        <v>30</v>
      </c>
      <c r="H20" s="35">
        <v>60</v>
      </c>
      <c r="I20" s="35">
        <v>60</v>
      </c>
      <c r="J20" s="35">
        <v>60</v>
      </c>
      <c r="K20" s="35">
        <v>60</v>
      </c>
      <c r="L20" s="35">
        <v>60</v>
      </c>
      <c r="M20" s="90"/>
      <c r="N20" s="86"/>
    </row>
    <row r="21" spans="1:14" ht="71.25" customHeight="1">
      <c r="A21" s="119" t="s">
        <v>53</v>
      </c>
      <c r="B21" s="101" t="s">
        <v>52</v>
      </c>
      <c r="C21" s="121"/>
      <c r="D21" s="122"/>
      <c r="E21" s="36" t="s">
        <v>5</v>
      </c>
      <c r="F21" s="35">
        <v>195</v>
      </c>
      <c r="G21" s="35">
        <v>0</v>
      </c>
      <c r="H21" s="35">
        <v>0</v>
      </c>
      <c r="I21" s="35">
        <v>0</v>
      </c>
      <c r="J21" s="35">
        <v>65</v>
      </c>
      <c r="K21" s="35">
        <v>65</v>
      </c>
      <c r="L21" s="35">
        <v>65</v>
      </c>
      <c r="M21" s="89" t="s">
        <v>21</v>
      </c>
      <c r="N21" s="85" t="s">
        <v>22</v>
      </c>
    </row>
    <row r="22" spans="1:14" ht="82.5" customHeight="1">
      <c r="A22" s="120"/>
      <c r="B22" s="123"/>
      <c r="C22" s="124"/>
      <c r="D22" s="125"/>
      <c r="E22" s="38" t="s">
        <v>10</v>
      </c>
      <c r="F22" s="35">
        <v>195</v>
      </c>
      <c r="G22" s="35">
        <v>0</v>
      </c>
      <c r="H22" s="35">
        <v>0</v>
      </c>
      <c r="I22" s="35">
        <v>0</v>
      </c>
      <c r="J22" s="35">
        <v>65</v>
      </c>
      <c r="K22" s="35">
        <v>65</v>
      </c>
      <c r="L22" s="35">
        <v>65</v>
      </c>
      <c r="M22" s="77"/>
      <c r="N22" s="86"/>
    </row>
    <row r="23" spans="1:14" ht="23.25" customHeight="1">
      <c r="A23" s="23">
        <v>2</v>
      </c>
      <c r="B23" s="51" t="s">
        <v>32</v>
      </c>
      <c r="C23" s="93"/>
      <c r="D23" s="93"/>
      <c r="E23" s="56" t="s">
        <v>39</v>
      </c>
      <c r="F23" s="97"/>
      <c r="G23" s="97"/>
      <c r="H23" s="97"/>
      <c r="I23" s="97"/>
      <c r="J23" s="97"/>
      <c r="K23" s="97"/>
      <c r="L23" s="97"/>
      <c r="M23" s="97"/>
      <c r="N23" s="32"/>
    </row>
    <row r="24" spans="1:14" ht="55.5" customHeight="1">
      <c r="A24" s="37" t="s">
        <v>40</v>
      </c>
      <c r="B24" s="56" t="s">
        <v>35</v>
      </c>
      <c r="C24" s="58"/>
      <c r="D24" s="58"/>
      <c r="E24" s="60" t="s">
        <v>41</v>
      </c>
      <c r="F24" s="98"/>
      <c r="G24" s="98"/>
      <c r="H24" s="98"/>
      <c r="I24" s="98"/>
      <c r="J24" s="98"/>
      <c r="K24" s="98"/>
      <c r="L24" s="98"/>
      <c r="M24" s="99"/>
      <c r="N24" s="32"/>
    </row>
    <row r="25" spans="1:14" ht="25.5" customHeight="1">
      <c r="A25" s="59" t="s">
        <v>42</v>
      </c>
      <c r="B25" s="60" t="s">
        <v>43</v>
      </c>
      <c r="C25" s="61"/>
      <c r="D25" s="62"/>
      <c r="E25" s="10" t="s">
        <v>5</v>
      </c>
      <c r="F25" s="34">
        <f>-F266</f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100" t="s">
        <v>27</v>
      </c>
      <c r="N25" s="87" t="s">
        <v>22</v>
      </c>
    </row>
    <row r="26" spans="1:14" ht="126" customHeight="1">
      <c r="A26" s="59"/>
      <c r="B26" s="63"/>
      <c r="C26" s="64"/>
      <c r="D26" s="65"/>
      <c r="E26" s="10" t="s">
        <v>10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00"/>
      <c r="N26" s="87"/>
    </row>
    <row r="27" spans="1:14" ht="28.5" customHeight="1">
      <c r="A27" s="59" t="s">
        <v>44</v>
      </c>
      <c r="B27" s="55" t="s">
        <v>45</v>
      </c>
      <c r="C27" s="55"/>
      <c r="D27" s="55"/>
      <c r="E27" s="10" t="s">
        <v>5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100"/>
      <c r="N27" s="87" t="s">
        <v>22</v>
      </c>
    </row>
    <row r="28" spans="1:14" ht="60.75" customHeight="1">
      <c r="A28" s="59"/>
      <c r="B28" s="55"/>
      <c r="C28" s="55"/>
      <c r="D28" s="55"/>
      <c r="E28" s="10" t="s">
        <v>10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00"/>
      <c r="N28" s="87"/>
    </row>
    <row r="29" spans="1:14" ht="25.5" customHeight="1">
      <c r="A29" s="59" t="s">
        <v>46</v>
      </c>
      <c r="B29" s="126" t="s">
        <v>47</v>
      </c>
      <c r="C29" s="93"/>
      <c r="D29" s="93"/>
      <c r="E29" s="10" t="s">
        <v>5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100"/>
      <c r="N29" s="87" t="s">
        <v>22</v>
      </c>
    </row>
    <row r="30" spans="1:14" ht="61.5" customHeight="1">
      <c r="A30" s="59"/>
      <c r="B30" s="93"/>
      <c r="C30" s="93"/>
      <c r="D30" s="93"/>
      <c r="E30" s="10" t="s">
        <v>10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27"/>
      <c r="N30" s="87"/>
    </row>
    <row r="31" spans="1:14" ht="39" customHeight="1">
      <c r="A31" s="33" t="s">
        <v>48</v>
      </c>
      <c r="B31" s="55" t="s">
        <v>35</v>
      </c>
      <c r="C31" s="55"/>
      <c r="D31" s="55"/>
      <c r="E31" s="56" t="s">
        <v>49</v>
      </c>
      <c r="F31" s="57"/>
      <c r="G31" s="57"/>
      <c r="H31" s="57"/>
      <c r="I31" s="57"/>
      <c r="J31" s="57"/>
      <c r="K31" s="57"/>
      <c r="L31" s="57"/>
      <c r="M31" s="57"/>
      <c r="N31" s="21"/>
    </row>
    <row r="32" spans="1:14" ht="24.75" customHeight="1">
      <c r="A32" s="54" t="s">
        <v>50</v>
      </c>
      <c r="B32" s="56" t="s">
        <v>24</v>
      </c>
      <c r="C32" s="56"/>
      <c r="D32" s="56"/>
      <c r="E32" s="10" t="s">
        <v>5</v>
      </c>
      <c r="F32" s="36">
        <f>SUM(G32)</f>
        <v>65</v>
      </c>
      <c r="G32" s="36">
        <v>65</v>
      </c>
      <c r="H32" s="36">
        <v>0</v>
      </c>
      <c r="I32" s="36">
        <v>0</v>
      </c>
      <c r="J32" s="36">
        <v>0</v>
      </c>
      <c r="K32" s="36"/>
      <c r="L32" s="36">
        <v>0</v>
      </c>
      <c r="M32" s="88" t="s">
        <v>28</v>
      </c>
      <c r="N32" s="87" t="s">
        <v>22</v>
      </c>
    </row>
    <row r="33" spans="1:14" ht="143.25" customHeight="1">
      <c r="A33" s="51"/>
      <c r="B33" s="56"/>
      <c r="C33" s="56"/>
      <c r="D33" s="56"/>
      <c r="E33" s="10" t="s">
        <v>10</v>
      </c>
      <c r="F33" s="35">
        <f>SUM(G33)</f>
        <v>65</v>
      </c>
      <c r="G33" s="35">
        <v>65</v>
      </c>
      <c r="H33" s="19">
        <v>0</v>
      </c>
      <c r="I33" s="11">
        <v>0</v>
      </c>
      <c r="J33" s="11">
        <v>0</v>
      </c>
      <c r="K33" s="11"/>
      <c r="L33" s="11">
        <v>0</v>
      </c>
      <c r="M33" s="88"/>
      <c r="N33" s="87"/>
    </row>
    <row r="34" spans="1:14" ht="24.75" customHeight="1" thickBot="1">
      <c r="A34" s="83" t="s">
        <v>51</v>
      </c>
      <c r="B34" s="111" t="s">
        <v>25</v>
      </c>
      <c r="C34" s="112"/>
      <c r="D34" s="113"/>
      <c r="E34" s="31" t="s">
        <v>5</v>
      </c>
      <c r="F34" s="29">
        <f>SUM(H34+I34+J34+L34)</f>
        <v>130</v>
      </c>
      <c r="G34" s="29"/>
      <c r="H34" s="29">
        <v>65</v>
      </c>
      <c r="I34" s="29">
        <v>61</v>
      </c>
      <c r="J34" s="29">
        <v>4</v>
      </c>
      <c r="K34" s="29">
        <v>0</v>
      </c>
      <c r="L34" s="29">
        <v>0</v>
      </c>
      <c r="M34" s="88" t="s">
        <v>27</v>
      </c>
      <c r="N34" s="85" t="s">
        <v>22</v>
      </c>
    </row>
    <row r="35" spans="1:14" ht="105.75" customHeight="1" thickBot="1">
      <c r="A35" s="84"/>
      <c r="B35" s="111"/>
      <c r="C35" s="112"/>
      <c r="D35" s="113"/>
      <c r="E35" s="10" t="s">
        <v>10</v>
      </c>
      <c r="F35" s="20">
        <f>SUM(H35+I35+J35+L35)</f>
        <v>130</v>
      </c>
      <c r="G35" s="20"/>
      <c r="H35" s="20">
        <v>65</v>
      </c>
      <c r="I35" s="20">
        <v>61</v>
      </c>
      <c r="J35" s="20">
        <v>4</v>
      </c>
      <c r="K35" s="20">
        <v>0</v>
      </c>
      <c r="L35" s="20">
        <v>0</v>
      </c>
      <c r="M35" s="88"/>
      <c r="N35" s="86"/>
    </row>
    <row r="36" spans="1:14" ht="135.75" customHeight="1" thickBot="1">
      <c r="A36" s="23" t="s">
        <v>57</v>
      </c>
      <c r="B36" s="51" t="s">
        <v>58</v>
      </c>
      <c r="C36" s="51"/>
      <c r="D36" s="51"/>
      <c r="E36" s="10" t="s">
        <v>10</v>
      </c>
      <c r="F36" s="20">
        <f>SUM(H36+I36+J36+L36)</f>
        <v>65</v>
      </c>
      <c r="G36" s="20">
        <v>0</v>
      </c>
      <c r="H36" s="20">
        <v>0</v>
      </c>
      <c r="I36" s="20">
        <v>61</v>
      </c>
      <c r="J36" s="20">
        <v>4</v>
      </c>
      <c r="K36" s="20">
        <v>0</v>
      </c>
      <c r="L36" s="20">
        <v>0</v>
      </c>
      <c r="M36" s="50"/>
      <c r="N36" s="32" t="s">
        <v>22</v>
      </c>
    </row>
    <row r="37" spans="1:14" ht="56.25" customHeight="1" thickBot="1">
      <c r="A37" s="23"/>
      <c r="B37" s="131"/>
      <c r="C37" s="131"/>
      <c r="D37" s="132"/>
      <c r="E37" s="31" t="s">
        <v>59</v>
      </c>
      <c r="F37" s="20"/>
      <c r="G37" s="20"/>
      <c r="H37" s="20"/>
      <c r="I37" s="20"/>
      <c r="J37" s="20">
        <v>4</v>
      </c>
      <c r="K37" s="20"/>
      <c r="L37" s="20"/>
      <c r="M37" s="50"/>
      <c r="N37" s="32"/>
    </row>
    <row r="38" spans="1:14" ht="24.75" customHeight="1" thickBot="1">
      <c r="A38" s="105" t="s">
        <v>26</v>
      </c>
      <c r="B38" s="106"/>
      <c r="C38" s="106"/>
      <c r="D38" s="107"/>
      <c r="E38" s="41" t="s">
        <v>5</v>
      </c>
      <c r="F38" s="42">
        <v>750</v>
      </c>
      <c r="G38" s="42">
        <f>SUM(G34+G32+G19+G16)</f>
        <v>125</v>
      </c>
      <c r="H38" s="42">
        <f>SUM(H34+H32+H19+H16)</f>
        <v>125</v>
      </c>
      <c r="I38" s="42">
        <f>SUM(I34+I32+I18+I16+I21)</f>
        <v>121</v>
      </c>
      <c r="J38" s="42">
        <f>SUM(J34+J32+J19+J16+J21)</f>
        <v>129</v>
      </c>
      <c r="K38" s="42">
        <v>125</v>
      </c>
      <c r="L38" s="42">
        <f>SUM(L34+L32+L19+L16+L21)</f>
        <v>125</v>
      </c>
      <c r="M38" s="89"/>
      <c r="N38" s="95"/>
    </row>
    <row r="39" spans="1:14" ht="24.75" customHeight="1">
      <c r="A39" s="108"/>
      <c r="B39" s="109"/>
      <c r="C39" s="109"/>
      <c r="D39" s="110"/>
      <c r="E39" s="43" t="s">
        <v>10</v>
      </c>
      <c r="F39" s="44">
        <v>750</v>
      </c>
      <c r="G39" s="44">
        <f>SUM(G35+G33+G20+G17)</f>
        <v>125</v>
      </c>
      <c r="H39" s="44">
        <f>SUM(H35+H33+H20+H17)</f>
        <v>125</v>
      </c>
      <c r="I39" s="42">
        <f>SUM(I35+I33+I20+I17+I22)</f>
        <v>121</v>
      </c>
      <c r="J39" s="42">
        <f>SUM(J35+J33+J20+J17+J22)</f>
        <v>129</v>
      </c>
      <c r="K39" s="42">
        <v>125</v>
      </c>
      <c r="L39" s="42">
        <f>SUM(L35+L33+L20+L17+L22)</f>
        <v>125</v>
      </c>
      <c r="M39" s="77"/>
      <c r="N39" s="86"/>
    </row>
    <row r="40" spans="1:7" ht="15" customHeight="1">
      <c r="A40" s="6"/>
      <c r="B40" s="6"/>
      <c r="C40" s="6"/>
      <c r="D40" s="6"/>
      <c r="E40" s="6"/>
      <c r="F40" s="6"/>
      <c r="G40" s="7"/>
    </row>
    <row r="41" spans="1:8" ht="15" customHeight="1">
      <c r="A41" s="6"/>
      <c r="B41" s="6"/>
      <c r="C41" s="6"/>
      <c r="D41" s="6"/>
      <c r="E41" s="6"/>
      <c r="F41" s="6"/>
      <c r="G41" s="7"/>
      <c r="H41" s="1" t="s">
        <v>1</v>
      </c>
    </row>
    <row r="42" spans="1:17" ht="36" customHeight="1">
      <c r="A42" s="3" t="s">
        <v>29</v>
      </c>
      <c r="B42" s="3"/>
      <c r="C42" s="3"/>
      <c r="D42" s="3"/>
      <c r="E42" s="8"/>
      <c r="F42" s="8"/>
      <c r="G42" s="80"/>
      <c r="H42" s="80"/>
      <c r="J42" s="80" t="s">
        <v>30</v>
      </c>
      <c r="K42" s="80"/>
      <c r="L42" s="80"/>
      <c r="M42" s="16"/>
      <c r="Q42" s="18"/>
    </row>
    <row r="43" spans="1:4" ht="15" customHeight="1">
      <c r="A43" s="3"/>
      <c r="B43" s="3"/>
      <c r="C43" s="3"/>
      <c r="D43" s="3"/>
    </row>
  </sheetData>
  <sheetProtection selectLockedCells="1" selectUnlockedCells="1"/>
  <mergeCells count="68">
    <mergeCell ref="B37:D37"/>
    <mergeCell ref="M1:P1"/>
    <mergeCell ref="B16:D17"/>
    <mergeCell ref="B27:D28"/>
    <mergeCell ref="M27:M28"/>
    <mergeCell ref="N27:N28"/>
    <mergeCell ref="A29:A30"/>
    <mergeCell ref="B29:D30"/>
    <mergeCell ref="M29:M30"/>
    <mergeCell ref="A27:A28"/>
    <mergeCell ref="A18:A20"/>
    <mergeCell ref="B18:D20"/>
    <mergeCell ref="A38:D39"/>
    <mergeCell ref="B32:D33"/>
    <mergeCell ref="B34:D35"/>
    <mergeCell ref="A13:N13"/>
    <mergeCell ref="B14:D14"/>
    <mergeCell ref="E14:M14"/>
    <mergeCell ref="A21:A22"/>
    <mergeCell ref="B21:D22"/>
    <mergeCell ref="B15:D15"/>
    <mergeCell ref="B23:D23"/>
    <mergeCell ref="I1:L1"/>
    <mergeCell ref="I2:L2"/>
    <mergeCell ref="M21:M22"/>
    <mergeCell ref="N21:N22"/>
    <mergeCell ref="N38:N39"/>
    <mergeCell ref="G10:L10"/>
    <mergeCell ref="E23:M23"/>
    <mergeCell ref="E24:M24"/>
    <mergeCell ref="M25:M26"/>
    <mergeCell ref="E15:M15"/>
    <mergeCell ref="M34:M35"/>
    <mergeCell ref="N29:N30"/>
    <mergeCell ref="M38:M39"/>
    <mergeCell ref="I3:L3"/>
    <mergeCell ref="M32:M33"/>
    <mergeCell ref="N25:N26"/>
    <mergeCell ref="M19:M20"/>
    <mergeCell ref="G3:G5"/>
    <mergeCell ref="A8:N8"/>
    <mergeCell ref="G42:H42"/>
    <mergeCell ref="J42:L42"/>
    <mergeCell ref="A7:N7"/>
    <mergeCell ref="N16:N17"/>
    <mergeCell ref="A9:N9"/>
    <mergeCell ref="A34:A35"/>
    <mergeCell ref="A16:A17"/>
    <mergeCell ref="N19:N20"/>
    <mergeCell ref="N32:N33"/>
    <mergeCell ref="N34:N35"/>
    <mergeCell ref="N10:N11"/>
    <mergeCell ref="B12:D12"/>
    <mergeCell ref="A10:A11"/>
    <mergeCell ref="B10:D11"/>
    <mergeCell ref="E10:E11"/>
    <mergeCell ref="F10:F11"/>
    <mergeCell ref="M10:M11"/>
    <mergeCell ref="B36:D36"/>
    <mergeCell ref="M3:P3"/>
    <mergeCell ref="M2:N2"/>
    <mergeCell ref="A32:A33"/>
    <mergeCell ref="B31:D31"/>
    <mergeCell ref="E31:M31"/>
    <mergeCell ref="B24:D24"/>
    <mergeCell ref="A25:A26"/>
    <mergeCell ref="B25:D26"/>
    <mergeCell ref="M16:M17"/>
  </mergeCells>
  <printOptions horizontalCentered="1"/>
  <pageMargins left="0.35433070866141736" right="0.3937007874015748" top="0.6692913385826772" bottom="0.4330708661417323" header="0.5511811023622047" footer="0.7874015748031497"/>
  <pageSetup horizontalDpi="300" verticalDpi="300" orientation="landscape" paperSize="9" scale="68" r:id="rId1"/>
  <rowBreaks count="2" manualBreakCount="2">
    <brk id="20" max="13" man="1"/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0" sqref="F10"/>
    </sheetView>
  </sheetViews>
  <sheetFormatPr defaultColWidth="8.7109375" defaultRowHeight="12.75"/>
  <cols>
    <col min="1" max="1" width="41.28125" style="1" customWidth="1"/>
    <col min="2" max="2" width="14.421875" style="1" customWidth="1"/>
    <col min="3" max="3" width="11.140625" style="1" customWidth="1"/>
    <col min="4" max="4" width="13.00390625" style="1" customWidth="1"/>
    <col min="5" max="5" width="10.8515625" style="1" customWidth="1"/>
    <col min="6" max="6" width="12.140625" style="1" customWidth="1"/>
    <col min="7" max="7" width="13.140625" style="1" customWidth="1"/>
    <col min="8" max="16384" width="8.7109375" style="1" customWidth="1"/>
  </cols>
  <sheetData>
    <row r="1" spans="3:8" ht="15">
      <c r="C1" s="46">
        <v>2015</v>
      </c>
      <c r="D1" s="46">
        <v>2016</v>
      </c>
      <c r="E1" s="46">
        <v>2017</v>
      </c>
      <c r="F1" s="46">
        <v>2018</v>
      </c>
      <c r="G1" s="46">
        <v>2019</v>
      </c>
      <c r="H1" s="46">
        <v>2020</v>
      </c>
    </row>
    <row r="2" spans="1:8" ht="15">
      <c r="A2" s="1" t="s">
        <v>19</v>
      </c>
      <c r="B2" s="47">
        <f>C2+D2+E2+F2+G2+H2</f>
        <v>288171</v>
      </c>
      <c r="C2" s="14">
        <v>95560.4</v>
      </c>
      <c r="D2" s="14">
        <v>67525.3</v>
      </c>
      <c r="E2" s="14">
        <v>59279.3</v>
      </c>
      <c r="F2" s="14">
        <v>23206</v>
      </c>
      <c r="G2" s="14">
        <v>20100</v>
      </c>
      <c r="H2" s="48">
        <v>22500</v>
      </c>
    </row>
    <row r="3" spans="1:8" ht="15">
      <c r="A3" s="1" t="s">
        <v>6</v>
      </c>
      <c r="B3" s="17">
        <f>C3+D3+E3+F3+G3+H3</f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</row>
    <row r="4" spans="1:8" ht="15">
      <c r="A4" s="1" t="s">
        <v>18</v>
      </c>
      <c r="B4" s="17">
        <f>C4+D4+E4+F4+G4+H4</f>
        <v>7067.1</v>
      </c>
      <c r="C4" s="14">
        <v>3114</v>
      </c>
      <c r="D4" s="14">
        <v>2453.1</v>
      </c>
      <c r="E4" s="14">
        <v>1500</v>
      </c>
      <c r="F4" s="14">
        <v>0</v>
      </c>
      <c r="G4" s="14">
        <v>0</v>
      </c>
      <c r="H4" s="14">
        <v>0</v>
      </c>
    </row>
    <row r="5" spans="1:8" ht="15">
      <c r="A5" s="1" t="s">
        <v>17</v>
      </c>
      <c r="B5" s="45">
        <f aca="true" t="shared" si="0" ref="B5:H5">B2+B3+B4</f>
        <v>295238.1</v>
      </c>
      <c r="C5" s="45">
        <f t="shared" si="0"/>
        <v>98674.4</v>
      </c>
      <c r="D5" s="45">
        <f t="shared" si="0"/>
        <v>69978.40000000001</v>
      </c>
      <c r="E5" s="45">
        <f t="shared" si="0"/>
        <v>60779.3</v>
      </c>
      <c r="F5" s="45">
        <f t="shared" si="0"/>
        <v>23206</v>
      </c>
      <c r="G5" s="45">
        <f t="shared" si="0"/>
        <v>20100</v>
      </c>
      <c r="H5" s="45">
        <f t="shared" si="0"/>
        <v>22500</v>
      </c>
    </row>
    <row r="6" spans="1:8" ht="15">
      <c r="A6" s="1" t="s">
        <v>11</v>
      </c>
      <c r="B6" s="1">
        <f>C6+D6+E6+F6+G6+H6</f>
        <v>750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  <c r="H6" s="1">
        <v>125</v>
      </c>
    </row>
    <row r="7" spans="1:8" ht="15">
      <c r="A7" s="1" t="s">
        <v>12</v>
      </c>
      <c r="B7" s="1">
        <f>C7+D7+E7+F7+G7+H7</f>
        <v>2037.3</v>
      </c>
      <c r="C7" s="1">
        <v>396</v>
      </c>
      <c r="D7" s="1">
        <v>349.4</v>
      </c>
      <c r="E7" s="1">
        <v>241.9</v>
      </c>
      <c r="F7" s="1">
        <v>350</v>
      </c>
      <c r="G7" s="1">
        <v>350</v>
      </c>
      <c r="H7" s="1">
        <v>350</v>
      </c>
    </row>
    <row r="8" spans="1:8" ht="15">
      <c r="A8" s="1" t="s">
        <v>13</v>
      </c>
      <c r="B8" s="1">
        <f>C8+D8+E8+F8+G8+H8</f>
        <v>18292.8</v>
      </c>
      <c r="C8" s="1">
        <v>3030.8</v>
      </c>
      <c r="D8" s="1">
        <v>3030.8</v>
      </c>
      <c r="E8" s="1">
        <v>3057.8</v>
      </c>
      <c r="F8" s="1">
        <v>3057.8</v>
      </c>
      <c r="G8" s="1">
        <v>3057.8</v>
      </c>
      <c r="H8" s="1">
        <v>3057.8</v>
      </c>
    </row>
    <row r="9" spans="1:8" ht="15">
      <c r="A9" s="12" t="s">
        <v>14</v>
      </c>
      <c r="B9" s="13">
        <f aca="true" t="shared" si="1" ref="B9:H9">B2+B6+B7+B8</f>
        <v>309251.1</v>
      </c>
      <c r="C9" s="13">
        <f t="shared" si="1"/>
        <v>99112.2</v>
      </c>
      <c r="D9" s="13">
        <f t="shared" si="1"/>
        <v>71030.5</v>
      </c>
      <c r="E9" s="13">
        <f t="shared" si="1"/>
        <v>62704.00000000001</v>
      </c>
      <c r="F9" s="13">
        <f t="shared" si="1"/>
        <v>26738.8</v>
      </c>
      <c r="G9" s="13">
        <f t="shared" si="1"/>
        <v>23632.8</v>
      </c>
      <c r="H9" s="13">
        <f t="shared" si="1"/>
        <v>26032.8</v>
      </c>
    </row>
    <row r="10" spans="1:8" ht="15">
      <c r="A10" s="1" t="s">
        <v>15</v>
      </c>
      <c r="B10" s="15">
        <f aca="true" t="shared" si="2" ref="B10:H10">B6+B7+B8+B5</f>
        <v>316318.19999999995</v>
      </c>
      <c r="C10" s="15">
        <f t="shared" si="2"/>
        <v>102226.2</v>
      </c>
      <c r="D10" s="15">
        <f t="shared" si="2"/>
        <v>73483.6</v>
      </c>
      <c r="E10" s="15">
        <f t="shared" si="2"/>
        <v>64204</v>
      </c>
      <c r="F10" s="15">
        <f t="shared" si="2"/>
        <v>26738.8</v>
      </c>
      <c r="G10" s="15">
        <f t="shared" si="2"/>
        <v>23632.8</v>
      </c>
      <c r="H10" s="15">
        <f t="shared" si="2"/>
        <v>26032.8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Ноьу</dc:creator>
  <cp:keywords/>
  <dc:description/>
  <cp:lastModifiedBy>123</cp:lastModifiedBy>
  <cp:lastPrinted>2017-12-04T09:10:28Z</cp:lastPrinted>
  <dcterms:created xsi:type="dcterms:W3CDTF">2014-09-08T08:19:42Z</dcterms:created>
  <dcterms:modified xsi:type="dcterms:W3CDTF">2018-02-22T12:51:12Z</dcterms:modified>
  <cp:category/>
  <cp:version/>
  <cp:contentType/>
  <cp:contentStatus/>
</cp:coreProperties>
</file>