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0545" activeTab="1"/>
  </bookViews>
  <sheets>
    <sheet name="Прилож. №1 прейскур на 2018 год" sheetId="1" r:id="rId1"/>
    <sheet name="Приложение № 2" sheetId="2" r:id="rId2"/>
  </sheets>
  <definedNames>
    <definedName name="_xlnm.Print_Area" localSheetId="0">'Прилож. №1 прейскур на 2018 год'!$A$3:$G$32</definedName>
  </definedNames>
  <calcPr fullCalcOnLoad="1"/>
</workbook>
</file>

<file path=xl/sharedStrings.xml><?xml version="1.0" encoding="utf-8"?>
<sst xmlns="http://schemas.openxmlformats.org/spreadsheetml/2006/main" count="71" uniqueCount="54">
  <si>
    <t>СОГЛАСОВАНО</t>
  </si>
  <si>
    <t xml:space="preserve">региональной энергетической </t>
  </si>
  <si>
    <t>комиссии-</t>
  </si>
  <si>
    <t xml:space="preserve">Российской Федерации </t>
  </si>
  <si>
    <t xml:space="preserve">департамента цен и тарифов </t>
  </si>
  <si>
    <t xml:space="preserve">(государственное учреждение) по </t>
  </si>
  <si>
    <t>Краснодарского края</t>
  </si>
  <si>
    <t>Краснодарскому краю</t>
  </si>
  <si>
    <t>страхования Российской Федерации</t>
  </si>
  <si>
    <t>№ п/п</t>
  </si>
  <si>
    <t>Наименование  услуги</t>
  </si>
  <si>
    <t xml:space="preserve"> Оформление  документов, необходимых для погребения</t>
  </si>
  <si>
    <t>Предоставление  (изготовление), доставка гроба и других предметов,  необходимых для погребения:</t>
  </si>
  <si>
    <t xml:space="preserve"> ИТОГО  предельная стоимость гарантированного перечня услуг по погребению</t>
  </si>
  <si>
    <t>при рытье  могилы вручную</t>
  </si>
  <si>
    <t xml:space="preserve"> ПРЕЙСКУРАНТ                                                                                                                                           гарантированного перечня услуг по погребению, оказываемых на территории Туапсинского городского поселения Туапсинского района</t>
  </si>
  <si>
    <t>2.1.</t>
  </si>
  <si>
    <t>2.2.</t>
  </si>
  <si>
    <t>2.3.</t>
  </si>
  <si>
    <t>Доставка гроба и похоронных принадлежностей по адресу, указанному заказчиком</t>
  </si>
  <si>
    <t xml:space="preserve"> </t>
  </si>
  <si>
    <t>Руководителем</t>
  </si>
  <si>
    <t>Заместителем управляющего</t>
  </si>
  <si>
    <t>Отделения Пенсионного фонда</t>
  </si>
  <si>
    <t>Т.А. Ткаченко</t>
  </si>
  <si>
    <t xml:space="preserve">                                             Утвержден постановлением администрации</t>
  </si>
  <si>
    <t xml:space="preserve">                                           Туапсинского городского поселения</t>
  </si>
  <si>
    <t xml:space="preserve">                                             Приложение № 1</t>
  </si>
  <si>
    <t>Гроб стандартный, строганный, из материалов толщиной               25-32 мм, обитый внутри и снаружи тканью х/б с подушкой из стружки</t>
  </si>
  <si>
    <t xml:space="preserve">Государственным учреждением -  </t>
  </si>
  <si>
    <t>Краснодарским региональным</t>
  </si>
  <si>
    <t xml:space="preserve">отделением Фонда социального </t>
  </si>
  <si>
    <t>Инвентарная табличка с указанием ФИО погребенного, даты рождения и смерти</t>
  </si>
  <si>
    <t>Перевозка тела (останков) умершего (погибшего) к  месту  захоронения</t>
  </si>
  <si>
    <t>Погребение  умершего (погибшего) при рытье могилы вручную</t>
  </si>
  <si>
    <t>Стоимость,  руб.                                           с 01.02.2018г.</t>
  </si>
  <si>
    <t>Начальник отдела                                                                                                                                           жилищно - коммунального хозяйства                                                   Н.В. Ильиных</t>
  </si>
  <si>
    <t>05 февраля  2018 г.</t>
  </si>
  <si>
    <t>В..В. Федяниным</t>
  </si>
  <si>
    <t>С.Н. Миловановым</t>
  </si>
  <si>
    <t xml:space="preserve"> 05 февраля  2018 г.</t>
  </si>
  <si>
    <t xml:space="preserve">                                            от 7.02.2018 № 93</t>
  </si>
  <si>
    <t xml:space="preserve">                                Приложение№ 2</t>
  </si>
  <si>
    <t xml:space="preserve">                                Утвержден постановлением администрации</t>
  </si>
  <si>
    <t xml:space="preserve">                                Туапсинского городского поселения</t>
  </si>
  <si>
    <t xml:space="preserve">                                от 7.02.2018  № 93</t>
  </si>
  <si>
    <t xml:space="preserve"> ПРЕЙСКУРАНТ                                                                                                                                           стоимости услуг по погребению умерших (погибших), не имеющих супруга,близких родственников, оказываемых на территории Туапсинского городского поселения Туапсинского района</t>
  </si>
  <si>
    <t>Гроб стандартный, строганный, из материалов толщиной 25-32 мм, без обивки</t>
  </si>
  <si>
    <t>Инвентарная табличка  с указанием ФИО погребенного, даты рождения и смерти</t>
  </si>
  <si>
    <t>2.4.</t>
  </si>
  <si>
    <t>Облачение тела (покрывало хлопчатобумажное                     размером 2,0  х  0,8 м.)</t>
  </si>
  <si>
    <t>Погребение  умершего (погибшего) при рытье могилы экскаватором</t>
  </si>
  <si>
    <t>при рытье  могилы экскаватором</t>
  </si>
  <si>
    <t>Начальник отдела                                                                                                                                                         жилищно - коммунального хозяйства                                                      Н.В. Ильиных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</si>
</sst>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.0000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42" fillId="0" borderId="0" xfId="0" applyFont="1" applyAlignment="1">
      <alignment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7" fillId="0" borderId="23" xfId="0" applyNumberFormat="1" applyFont="1" applyBorder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2" fontId="6" fillId="33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2" fontId="8" fillId="0" borderId="21" xfId="0" applyNumberFormat="1" applyFont="1" applyBorder="1" applyAlignment="1">
      <alignment horizontal="left" vertical="top" wrapText="1"/>
    </xf>
    <xf numFmtId="2" fontId="8" fillId="0" borderId="22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center" wrapText="1"/>
    </xf>
    <xf numFmtId="2" fontId="6" fillId="0" borderId="25" xfId="0" applyNumberFormat="1" applyFont="1" applyBorder="1" applyAlignment="1">
      <alignment horizontal="left" vertical="center" wrapText="1"/>
    </xf>
    <xf numFmtId="2" fontId="7" fillId="0" borderId="26" xfId="0" applyNumberFormat="1" applyFont="1" applyBorder="1" applyAlignment="1">
      <alignment vertical="center" wrapText="1"/>
    </xf>
    <xf numFmtId="2" fontId="6" fillId="0" borderId="21" xfId="0" applyNumberFormat="1" applyFont="1" applyBorder="1" applyAlignment="1">
      <alignment horizontal="left" vertical="center" wrapText="1"/>
    </xf>
    <xf numFmtId="2" fontId="6" fillId="0" borderId="22" xfId="0" applyNumberFormat="1" applyFont="1" applyBorder="1" applyAlignment="1">
      <alignment horizontal="left" vertical="center" wrapText="1"/>
    </xf>
    <xf numFmtId="2" fontId="7" fillId="0" borderId="23" xfId="0" applyNumberFormat="1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4" fillId="0" borderId="11" xfId="0" applyFont="1" applyBorder="1" applyAlignment="1">
      <alignment vertical="center" wrapText="1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vertical="top" wrapText="1"/>
    </xf>
    <xf numFmtId="2" fontId="44" fillId="0" borderId="15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48" fillId="0" borderId="23" xfId="0" applyFont="1" applyBorder="1" applyAlignment="1">
      <alignment vertical="top" wrapText="1"/>
    </xf>
    <xf numFmtId="2" fontId="44" fillId="0" borderId="16" xfId="0" applyNumberFormat="1" applyFont="1" applyBorder="1" applyAlignment="1">
      <alignment horizontal="center" vertical="center" wrapText="1"/>
    </xf>
    <xf numFmtId="166" fontId="43" fillId="0" borderId="0" xfId="0" applyNumberFormat="1" applyFont="1" applyBorder="1" applyAlignment="1">
      <alignment/>
    </xf>
    <xf numFmtId="164" fontId="48" fillId="0" borderId="12" xfId="0" applyNumberFormat="1" applyFont="1" applyBorder="1" applyAlignment="1">
      <alignment horizontal="center" vertical="top"/>
    </xf>
    <xf numFmtId="0" fontId="43" fillId="0" borderId="0" xfId="0" applyFont="1" applyBorder="1" applyAlignment="1">
      <alignment/>
    </xf>
    <xf numFmtId="0" fontId="48" fillId="0" borderId="12" xfId="0" applyFont="1" applyBorder="1" applyAlignment="1">
      <alignment horizontal="center" vertical="top"/>
    </xf>
    <xf numFmtId="0" fontId="48" fillId="0" borderId="12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horizontal="center" vertical="top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8" fillId="0" borderId="23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left" vertical="top" wrapText="1"/>
    </xf>
    <xf numFmtId="0" fontId="47" fillId="0" borderId="31" xfId="0" applyFont="1" applyBorder="1" applyAlignment="1">
      <alignment horizontal="left" vertical="top" wrapText="1"/>
    </xf>
    <xf numFmtId="0" fontId="48" fillId="0" borderId="32" xfId="0" applyFont="1" applyBorder="1" applyAlignment="1">
      <alignment vertical="top" wrapText="1"/>
    </xf>
    <xf numFmtId="2" fontId="44" fillId="0" borderId="33" xfId="0" applyNumberFormat="1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top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8" fillId="0" borderId="35" xfId="0" applyFont="1" applyBorder="1" applyAlignment="1">
      <alignment vertical="center" wrapText="1"/>
    </xf>
    <xf numFmtId="2" fontId="44" fillId="0" borderId="36" xfId="0" applyNumberFormat="1" applyFont="1" applyBorder="1" applyAlignment="1">
      <alignment horizontal="center"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top"/>
    </xf>
    <xf numFmtId="0" fontId="48" fillId="0" borderId="0" xfId="0" applyFont="1" applyBorder="1" applyAlignment="1">
      <alignment/>
    </xf>
    <xf numFmtId="0" fontId="45" fillId="34" borderId="0" xfId="0" applyFont="1" applyFill="1" applyBorder="1" applyAlignment="1">
      <alignment/>
    </xf>
    <xf numFmtId="0" fontId="44" fillId="34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5">
      <selection activeCell="J18" sqref="J18"/>
    </sheetView>
  </sheetViews>
  <sheetFormatPr defaultColWidth="9.140625" defaultRowHeight="15"/>
  <cols>
    <col min="1" max="1" width="6.7109375" style="0" customWidth="1"/>
    <col min="4" max="4" width="7.421875" style="0" customWidth="1"/>
    <col min="5" max="5" width="31.57421875" style="0" customWidth="1"/>
    <col min="6" max="6" width="14.7109375" style="0" customWidth="1"/>
    <col min="7" max="7" width="19.8515625" style="0" customWidth="1"/>
    <col min="8" max="8" width="11.28125" style="0" customWidth="1"/>
    <col min="9" max="9" width="2.00390625" style="0" customWidth="1"/>
  </cols>
  <sheetData>
    <row r="1" spans="6:8" ht="15">
      <c r="F1" s="35"/>
      <c r="G1" s="35"/>
      <c r="H1" s="35"/>
    </row>
    <row r="2" spans="6:8" ht="15">
      <c r="F2" s="35"/>
      <c r="G2" s="35"/>
      <c r="H2" s="35"/>
    </row>
    <row r="3" spans="5:8" ht="15">
      <c r="E3" s="35" t="s">
        <v>27</v>
      </c>
      <c r="F3" s="36"/>
      <c r="G3" s="36"/>
      <c r="H3" s="36"/>
    </row>
    <row r="4" spans="5:8" ht="15">
      <c r="E4" s="35" t="s">
        <v>25</v>
      </c>
      <c r="F4" s="36"/>
      <c r="G4" s="36"/>
      <c r="H4" s="36"/>
    </row>
    <row r="5" spans="5:8" ht="29.25" customHeight="1">
      <c r="E5" s="37" t="s">
        <v>26</v>
      </c>
      <c r="F5" s="36"/>
      <c r="G5" s="36"/>
      <c r="H5" s="36"/>
    </row>
    <row r="6" spans="5:8" ht="15" customHeight="1">
      <c r="E6" s="37" t="s">
        <v>41</v>
      </c>
      <c r="F6" s="36"/>
      <c r="G6" s="36"/>
      <c r="H6" s="36"/>
    </row>
    <row r="7" spans="6:8" ht="15.75">
      <c r="F7" s="18"/>
      <c r="G7" s="19"/>
      <c r="H7" s="19"/>
    </row>
    <row r="8" spans="1:8" ht="15.75">
      <c r="A8" s="1" t="s">
        <v>0</v>
      </c>
      <c r="B8" s="2"/>
      <c r="C8" s="2"/>
      <c r="D8" s="2"/>
      <c r="E8" s="1" t="s">
        <v>0</v>
      </c>
      <c r="F8" s="1" t="s">
        <v>0</v>
      </c>
      <c r="G8" s="3" t="s">
        <v>20</v>
      </c>
      <c r="H8" s="3"/>
    </row>
    <row r="9" spans="1:8" ht="15.75">
      <c r="A9" s="1" t="s">
        <v>21</v>
      </c>
      <c r="B9" s="1"/>
      <c r="C9" s="1"/>
      <c r="D9" s="1"/>
      <c r="E9" s="1" t="s">
        <v>22</v>
      </c>
      <c r="F9" s="1" t="s">
        <v>22</v>
      </c>
      <c r="G9" s="3"/>
      <c r="H9" s="3"/>
    </row>
    <row r="10" spans="1:8" ht="15.75">
      <c r="A10" s="1" t="s">
        <v>1</v>
      </c>
      <c r="B10" s="1"/>
      <c r="C10" s="1"/>
      <c r="D10" s="1"/>
      <c r="E10" s="1" t="s">
        <v>23</v>
      </c>
      <c r="F10" s="1" t="s">
        <v>29</v>
      </c>
      <c r="G10" s="3"/>
      <c r="H10" s="3"/>
    </row>
    <row r="11" spans="1:8" ht="15.75">
      <c r="A11" s="1" t="s">
        <v>2</v>
      </c>
      <c r="B11" s="1"/>
      <c r="C11" s="1"/>
      <c r="D11" s="1"/>
      <c r="E11" s="1" t="s">
        <v>3</v>
      </c>
      <c r="F11" s="1" t="s">
        <v>30</v>
      </c>
      <c r="G11" s="3"/>
      <c r="H11" s="3"/>
    </row>
    <row r="12" spans="1:8" ht="15.75">
      <c r="A12" s="4" t="s">
        <v>4</v>
      </c>
      <c r="B12" s="4"/>
      <c r="C12" s="4"/>
      <c r="D12" s="4"/>
      <c r="E12" s="5" t="s">
        <v>5</v>
      </c>
      <c r="F12" s="1" t="s">
        <v>31</v>
      </c>
      <c r="G12" s="3"/>
      <c r="H12" s="3"/>
    </row>
    <row r="13" spans="1:9" ht="15">
      <c r="A13" s="4" t="s">
        <v>6</v>
      </c>
      <c r="B13" s="4"/>
      <c r="C13" s="4"/>
      <c r="D13" s="4"/>
      <c r="E13" s="5" t="s">
        <v>7</v>
      </c>
      <c r="F13" s="40" t="s">
        <v>8</v>
      </c>
      <c r="G13" s="40"/>
      <c r="H13" s="40"/>
      <c r="I13" s="40"/>
    </row>
    <row r="14" spans="1:8" ht="15.75">
      <c r="A14" s="1" t="s">
        <v>39</v>
      </c>
      <c r="B14" s="2"/>
      <c r="C14" s="2"/>
      <c r="D14" s="2"/>
      <c r="E14" s="1" t="s">
        <v>24</v>
      </c>
      <c r="F14" s="1" t="s">
        <v>38</v>
      </c>
      <c r="G14" s="3"/>
      <c r="H14" s="3"/>
    </row>
    <row r="15" spans="1:8" ht="15.75">
      <c r="A15" s="1" t="s">
        <v>37</v>
      </c>
      <c r="B15" s="2"/>
      <c r="C15" s="2"/>
      <c r="D15" s="2"/>
      <c r="E15" s="1" t="s">
        <v>37</v>
      </c>
      <c r="F15" s="1" t="s">
        <v>40</v>
      </c>
      <c r="G15" s="3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8.75">
      <c r="A17" s="9"/>
      <c r="B17" s="9"/>
      <c r="C17" s="9"/>
      <c r="D17" s="9"/>
      <c r="E17" s="9"/>
      <c r="F17" s="9"/>
      <c r="G17" s="9"/>
      <c r="H17" s="9"/>
    </row>
    <row r="18" spans="1:8" ht="69.75" customHeight="1">
      <c r="A18" s="41" t="s">
        <v>15</v>
      </c>
      <c r="B18" s="41"/>
      <c r="C18" s="41"/>
      <c r="D18" s="41"/>
      <c r="E18" s="41"/>
      <c r="F18" s="41"/>
      <c r="G18" s="41"/>
      <c r="H18" s="17"/>
    </row>
    <row r="19" spans="1:8" ht="16.5" thickBot="1">
      <c r="A19" s="6"/>
      <c r="B19" s="6"/>
      <c r="C19" s="6"/>
      <c r="D19" s="6"/>
      <c r="E19" s="6"/>
      <c r="F19" s="6"/>
      <c r="G19" s="3"/>
      <c r="H19" s="3"/>
    </row>
    <row r="20" spans="1:8" ht="57.75" customHeight="1" thickBot="1">
      <c r="A20" s="15" t="s">
        <v>9</v>
      </c>
      <c r="B20" s="50" t="s">
        <v>10</v>
      </c>
      <c r="C20" s="51"/>
      <c r="D20" s="51"/>
      <c r="E20" s="51"/>
      <c r="F20" s="52"/>
      <c r="G20" s="16" t="s">
        <v>35</v>
      </c>
      <c r="H20" s="3"/>
    </row>
    <row r="21" spans="1:8" ht="30.75" customHeight="1">
      <c r="A21" s="14">
        <v>1</v>
      </c>
      <c r="B21" s="29" t="s">
        <v>11</v>
      </c>
      <c r="C21" s="30"/>
      <c r="D21" s="30"/>
      <c r="E21" s="30"/>
      <c r="F21" s="31"/>
      <c r="G21" s="25">
        <f>108.58*1.025</f>
        <v>111.29449999999999</v>
      </c>
      <c r="H21" s="28"/>
    </row>
    <row r="22" spans="1:8" ht="42" customHeight="1">
      <c r="A22" s="24">
        <v>2</v>
      </c>
      <c r="B22" s="32" t="s">
        <v>12</v>
      </c>
      <c r="C22" s="33"/>
      <c r="D22" s="33"/>
      <c r="E22" s="33"/>
      <c r="F22" s="34"/>
      <c r="G22" s="26">
        <f>G23+G24+G25-0.005</f>
        <v>2516.7799999999997</v>
      </c>
      <c r="H22" s="28"/>
    </row>
    <row r="23" spans="1:8" ht="58.5" customHeight="1">
      <c r="A23" s="20" t="s">
        <v>16</v>
      </c>
      <c r="B23" s="32" t="s">
        <v>28</v>
      </c>
      <c r="C23" s="33"/>
      <c r="D23" s="33"/>
      <c r="E23" s="33"/>
      <c r="F23" s="34"/>
      <c r="G23" s="26">
        <f>1570.38*1.025</f>
        <v>1609.6395</v>
      </c>
      <c r="H23" s="28"/>
    </row>
    <row r="24" spans="1:8" ht="42" customHeight="1">
      <c r="A24" s="20" t="s">
        <v>17</v>
      </c>
      <c r="B24" s="32" t="s">
        <v>32</v>
      </c>
      <c r="C24" s="33"/>
      <c r="D24" s="33"/>
      <c r="E24" s="33"/>
      <c r="F24" s="34"/>
      <c r="G24" s="26">
        <f>112.09*1.025</f>
        <v>114.89224999999999</v>
      </c>
      <c r="H24" s="28"/>
    </row>
    <row r="25" spans="1:8" ht="42" customHeight="1">
      <c r="A25" s="21" t="s">
        <v>18</v>
      </c>
      <c r="B25" s="32" t="s">
        <v>19</v>
      </c>
      <c r="C25" s="33"/>
      <c r="D25" s="33"/>
      <c r="E25" s="33"/>
      <c r="F25" s="34"/>
      <c r="G25" s="26">
        <f>772.93*1.025</f>
        <v>792.2532499999999</v>
      </c>
      <c r="H25" s="28"/>
    </row>
    <row r="26" spans="1:8" ht="42" customHeight="1">
      <c r="A26" s="24">
        <v>3</v>
      </c>
      <c r="B26" s="47" t="s">
        <v>33</v>
      </c>
      <c r="C26" s="48"/>
      <c r="D26" s="48"/>
      <c r="E26" s="48"/>
      <c r="F26" s="49"/>
      <c r="G26" s="26">
        <f>945.73*1.025</f>
        <v>969.37325</v>
      </c>
      <c r="H26" s="28"/>
    </row>
    <row r="27" spans="1:8" ht="42" customHeight="1">
      <c r="A27" s="24">
        <v>4</v>
      </c>
      <c r="B27" s="47" t="s">
        <v>34</v>
      </c>
      <c r="C27" s="48"/>
      <c r="D27" s="48"/>
      <c r="E27" s="48"/>
      <c r="F27" s="49"/>
      <c r="G27" s="26">
        <f>1922.99*1.025+0.02</f>
        <v>1971.0847499999998</v>
      </c>
      <c r="H27" s="28"/>
    </row>
    <row r="28" spans="1:8" ht="42" customHeight="1">
      <c r="A28" s="24">
        <v>5</v>
      </c>
      <c r="B28" s="42" t="s">
        <v>13</v>
      </c>
      <c r="C28" s="43"/>
      <c r="D28" s="43"/>
      <c r="E28" s="43"/>
      <c r="F28" s="34"/>
      <c r="G28" s="26"/>
      <c r="H28" s="28"/>
    </row>
    <row r="29" spans="1:8" ht="42" customHeight="1" thickBot="1">
      <c r="A29" s="22"/>
      <c r="B29" s="44" t="s">
        <v>14</v>
      </c>
      <c r="C29" s="45"/>
      <c r="D29" s="45"/>
      <c r="E29" s="45"/>
      <c r="F29" s="46"/>
      <c r="G29" s="27">
        <f>G21+G22+G26+G27-0.01</f>
        <v>5568.522499999999</v>
      </c>
      <c r="H29" s="28"/>
    </row>
    <row r="30" spans="1:7" ht="15" customHeight="1">
      <c r="A30" s="23"/>
      <c r="B30" s="23"/>
      <c r="C30" s="23"/>
      <c r="D30" s="23"/>
      <c r="E30" s="23"/>
      <c r="F30" s="23"/>
      <c r="G30" s="23"/>
    </row>
    <row r="31" spans="1:7" ht="72.75" customHeight="1">
      <c r="A31" s="38" t="s">
        <v>36</v>
      </c>
      <c r="B31" s="39"/>
      <c r="C31" s="39"/>
      <c r="D31" s="39"/>
      <c r="E31" s="39"/>
      <c r="F31" s="39"/>
      <c r="G31" s="39"/>
    </row>
    <row r="32" spans="1:7" ht="18.75">
      <c r="A32" s="11"/>
      <c r="B32" s="12"/>
      <c r="C32" s="12"/>
      <c r="D32" s="12"/>
      <c r="E32" s="10"/>
      <c r="F32" s="12"/>
      <c r="G32" s="12"/>
    </row>
    <row r="33" spans="1:10" ht="18.75" customHeight="1">
      <c r="A33" s="12"/>
      <c r="B33" s="12"/>
      <c r="C33" s="12"/>
      <c r="D33" s="12"/>
      <c r="E33" s="12"/>
      <c r="F33" s="13"/>
      <c r="G33" s="13"/>
      <c r="H33" s="8"/>
      <c r="I33" s="8"/>
      <c r="J33" s="8"/>
    </row>
    <row r="34" spans="1:7" ht="15.75">
      <c r="A34" s="7"/>
      <c r="B34" s="7"/>
      <c r="C34" s="7"/>
      <c r="D34" s="7"/>
      <c r="E34" s="7"/>
      <c r="F34" s="7"/>
      <c r="G34" s="7"/>
    </row>
  </sheetData>
  <sheetProtection/>
  <mergeCells count="19">
    <mergeCell ref="A31:G31"/>
    <mergeCell ref="F13:I13"/>
    <mergeCell ref="A18:G18"/>
    <mergeCell ref="B24:F24"/>
    <mergeCell ref="B25:F25"/>
    <mergeCell ref="B28:F28"/>
    <mergeCell ref="B29:F29"/>
    <mergeCell ref="B27:F27"/>
    <mergeCell ref="B26:F26"/>
    <mergeCell ref="B20:F20"/>
    <mergeCell ref="B21:F21"/>
    <mergeCell ref="B22:F22"/>
    <mergeCell ref="B23:F23"/>
    <mergeCell ref="F2:H2"/>
    <mergeCell ref="F1:H1"/>
    <mergeCell ref="E3:H3"/>
    <mergeCell ref="E4:H4"/>
    <mergeCell ref="E5:H5"/>
    <mergeCell ref="E6:H6"/>
  </mergeCells>
  <printOptions/>
  <pageMargins left="1.1811023622047245" right="0.31496062992125984" top="0.5905511811023623" bottom="0.5511811023622047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7" max="7" width="18.57421875" style="0" customWidth="1"/>
    <col min="8" max="8" width="31.7109375" style="0" customWidth="1"/>
  </cols>
  <sheetData>
    <row r="1" spans="1:8" ht="15">
      <c r="A1" s="53"/>
      <c r="B1" s="53"/>
      <c r="C1" s="53"/>
      <c r="D1" s="53"/>
      <c r="E1" s="53"/>
      <c r="F1" s="54"/>
      <c r="G1" s="54"/>
      <c r="H1" s="54"/>
    </row>
    <row r="2" spans="1:8" ht="18.75">
      <c r="A2" s="53"/>
      <c r="B2" s="53"/>
      <c r="C2" s="53"/>
      <c r="D2" s="53"/>
      <c r="E2" s="53"/>
      <c r="F2" s="55"/>
      <c r="G2" s="55"/>
      <c r="H2" s="55"/>
    </row>
    <row r="3" spans="1:8" ht="18.75">
      <c r="A3" s="53"/>
      <c r="B3" s="53"/>
      <c r="C3" s="53"/>
      <c r="D3" s="53"/>
      <c r="E3" s="55" t="s">
        <v>42</v>
      </c>
      <c r="F3" s="56"/>
      <c r="G3" s="56"/>
      <c r="H3" s="56"/>
    </row>
    <row r="4" spans="1:8" ht="18.75">
      <c r="A4" s="53"/>
      <c r="B4" s="53"/>
      <c r="C4" s="53"/>
      <c r="D4" s="53"/>
      <c r="E4" s="55" t="s">
        <v>43</v>
      </c>
      <c r="F4" s="56"/>
      <c r="G4" s="56"/>
      <c r="H4" s="56"/>
    </row>
    <row r="5" spans="1:8" ht="15">
      <c r="A5" s="53"/>
      <c r="B5" s="53"/>
      <c r="C5" s="53"/>
      <c r="D5" s="53"/>
      <c r="E5" s="57" t="s">
        <v>44</v>
      </c>
      <c r="F5" s="56"/>
      <c r="G5" s="56"/>
      <c r="H5" s="56"/>
    </row>
    <row r="6" spans="1:8" ht="15">
      <c r="A6" s="53"/>
      <c r="B6" s="53"/>
      <c r="C6" s="53"/>
      <c r="D6" s="53"/>
      <c r="E6" s="57" t="s">
        <v>45</v>
      </c>
      <c r="F6" s="56"/>
      <c r="G6" s="56"/>
      <c r="H6" s="56"/>
    </row>
    <row r="7" spans="1:8" ht="15.75">
      <c r="A7" s="53"/>
      <c r="B7" s="53"/>
      <c r="C7" s="53"/>
      <c r="D7" s="53"/>
      <c r="E7" s="53"/>
      <c r="F7" s="58"/>
      <c r="G7" s="59"/>
      <c r="H7" s="59"/>
    </row>
    <row r="8" spans="1:8" ht="15.75">
      <c r="A8" s="60"/>
      <c r="B8" s="60"/>
      <c r="C8" s="60"/>
      <c r="D8" s="60"/>
      <c r="E8" s="60"/>
      <c r="F8" s="60"/>
      <c r="G8" s="60"/>
      <c r="H8" s="60"/>
    </row>
    <row r="9" spans="1:8" ht="18.75">
      <c r="A9" s="61"/>
      <c r="B9" s="61"/>
      <c r="C9" s="61"/>
      <c r="D9" s="61"/>
      <c r="E9" s="61"/>
      <c r="F9" s="61"/>
      <c r="G9" s="61"/>
      <c r="H9" s="61"/>
    </row>
    <row r="10" spans="1:8" ht="18.75">
      <c r="A10" s="62" t="s">
        <v>46</v>
      </c>
      <c r="B10" s="62"/>
      <c r="C10" s="62"/>
      <c r="D10" s="62"/>
      <c r="E10" s="62"/>
      <c r="F10" s="62"/>
      <c r="G10" s="62"/>
      <c r="H10" s="63"/>
    </row>
    <row r="11" spans="1:8" ht="16.5" thickBot="1">
      <c r="A11" s="64"/>
      <c r="B11" s="64"/>
      <c r="C11" s="64"/>
      <c r="D11" s="64"/>
      <c r="E11" s="64"/>
      <c r="F11" s="64"/>
      <c r="G11" s="60"/>
      <c r="H11" s="60"/>
    </row>
    <row r="12" spans="1:8" ht="113.25" thickBot="1">
      <c r="A12" s="65" t="s">
        <v>9</v>
      </c>
      <c r="B12" s="66" t="s">
        <v>10</v>
      </c>
      <c r="C12" s="67"/>
      <c r="D12" s="67"/>
      <c r="E12" s="67"/>
      <c r="F12" s="68"/>
      <c r="G12" s="69" t="s">
        <v>35</v>
      </c>
      <c r="H12" s="60"/>
    </row>
    <row r="13" spans="1:8" ht="18.75">
      <c r="A13" s="70">
        <v>1</v>
      </c>
      <c r="B13" s="71" t="s">
        <v>11</v>
      </c>
      <c r="C13" s="72"/>
      <c r="D13" s="72"/>
      <c r="E13" s="72"/>
      <c r="F13" s="73"/>
      <c r="G13" s="74">
        <f>108.58*1.025</f>
        <v>111.29449999999999</v>
      </c>
      <c r="H13" s="64"/>
    </row>
    <row r="14" spans="1:8" ht="18.75">
      <c r="A14" s="75">
        <v>2</v>
      </c>
      <c r="B14" s="76" t="s">
        <v>12</v>
      </c>
      <c r="C14" s="77"/>
      <c r="D14" s="77"/>
      <c r="E14" s="77"/>
      <c r="F14" s="78"/>
      <c r="G14" s="79">
        <f>G15+G16+G17+G18</f>
        <v>2105.09375</v>
      </c>
      <c r="H14" s="80"/>
    </row>
    <row r="15" spans="1:8" ht="18.75">
      <c r="A15" s="81" t="s">
        <v>16</v>
      </c>
      <c r="B15" s="76" t="s">
        <v>47</v>
      </c>
      <c r="C15" s="77"/>
      <c r="D15" s="77"/>
      <c r="E15" s="77"/>
      <c r="F15" s="78"/>
      <c r="G15" s="79">
        <f>1107.81*1.025</f>
        <v>1135.50525</v>
      </c>
      <c r="H15" s="82"/>
    </row>
    <row r="16" spans="1:8" ht="18.75">
      <c r="A16" s="83" t="s">
        <v>17</v>
      </c>
      <c r="B16" s="76" t="s">
        <v>48</v>
      </c>
      <c r="C16" s="77"/>
      <c r="D16" s="77"/>
      <c r="E16" s="77"/>
      <c r="F16" s="78"/>
      <c r="G16" s="79">
        <f>112.09*1.025</f>
        <v>114.89224999999999</v>
      </c>
      <c r="H16" s="82"/>
    </row>
    <row r="17" spans="1:8" ht="18.75">
      <c r="A17" s="84" t="s">
        <v>18</v>
      </c>
      <c r="B17" s="76" t="s">
        <v>19</v>
      </c>
      <c r="C17" s="77"/>
      <c r="D17" s="77"/>
      <c r="E17" s="77"/>
      <c r="F17" s="78"/>
      <c r="G17" s="79">
        <f>772.93*1.025</f>
        <v>792.2532499999999</v>
      </c>
      <c r="H17" s="82"/>
    </row>
    <row r="18" spans="1:8" ht="18.75">
      <c r="A18" s="85" t="s">
        <v>49</v>
      </c>
      <c r="B18" s="76" t="s">
        <v>50</v>
      </c>
      <c r="C18" s="86"/>
      <c r="D18" s="86"/>
      <c r="E18" s="86"/>
      <c r="F18" s="87"/>
      <c r="G18" s="79">
        <f>60.92*1.025</f>
        <v>62.443</v>
      </c>
      <c r="H18" s="80"/>
    </row>
    <row r="19" spans="1:8" ht="18.75">
      <c r="A19" s="75">
        <v>3</v>
      </c>
      <c r="B19" s="88" t="s">
        <v>33</v>
      </c>
      <c r="C19" s="89"/>
      <c r="D19" s="89"/>
      <c r="E19" s="89"/>
      <c r="F19" s="90"/>
      <c r="G19" s="79">
        <f>945.73*1.025</f>
        <v>969.37325</v>
      </c>
      <c r="H19" s="82"/>
    </row>
    <row r="20" spans="1:8" ht="18.75">
      <c r="A20" s="91">
        <v>4</v>
      </c>
      <c r="B20" s="88" t="s">
        <v>51</v>
      </c>
      <c r="C20" s="89"/>
      <c r="D20" s="89"/>
      <c r="E20" s="89"/>
      <c r="F20" s="90"/>
      <c r="G20" s="79">
        <f>582.62*1.025</f>
        <v>597.1854999999999</v>
      </c>
      <c r="H20" s="82"/>
    </row>
    <row r="21" spans="1:8" ht="18.75">
      <c r="A21" s="91">
        <v>5</v>
      </c>
      <c r="B21" s="88" t="s">
        <v>34</v>
      </c>
      <c r="C21" s="89"/>
      <c r="D21" s="89"/>
      <c r="E21" s="89"/>
      <c r="F21" s="90"/>
      <c r="G21" s="79">
        <f>1922.99*1.025+0.02</f>
        <v>1971.0847499999998</v>
      </c>
      <c r="H21" s="82"/>
    </row>
    <row r="22" spans="1:8" ht="19.5" thickBot="1">
      <c r="A22" s="75">
        <v>6</v>
      </c>
      <c r="B22" s="92" t="s">
        <v>13</v>
      </c>
      <c r="C22" s="93"/>
      <c r="D22" s="93"/>
      <c r="E22" s="93"/>
      <c r="F22" s="94"/>
      <c r="G22" s="95"/>
      <c r="H22" s="82"/>
    </row>
    <row r="23" spans="1:8" ht="19.5" thickBot="1">
      <c r="A23" s="96"/>
      <c r="B23" s="97" t="s">
        <v>52</v>
      </c>
      <c r="C23" s="98"/>
      <c r="D23" s="98"/>
      <c r="E23" s="98"/>
      <c r="F23" s="99"/>
      <c r="G23" s="100">
        <f>G13+G14+G19+G20-0.01</f>
        <v>3782.937</v>
      </c>
      <c r="H23" s="101"/>
    </row>
    <row r="24" spans="1:8" ht="19.5" thickBot="1">
      <c r="A24" s="102"/>
      <c r="B24" s="97" t="s">
        <v>14</v>
      </c>
      <c r="C24" s="98"/>
      <c r="D24" s="98"/>
      <c r="E24" s="98"/>
      <c r="F24" s="99"/>
      <c r="G24" s="100">
        <f>G13+G14+G19+G21-0.02</f>
        <v>5156.826249999999</v>
      </c>
      <c r="H24" s="101"/>
    </row>
    <row r="25" spans="1:8" ht="18.75">
      <c r="A25" s="103"/>
      <c r="B25" s="103"/>
      <c r="C25" s="103"/>
      <c r="D25" s="103"/>
      <c r="E25" s="103"/>
      <c r="F25" s="103"/>
      <c r="G25" s="103"/>
      <c r="H25" s="53"/>
    </row>
    <row r="26" spans="1:8" ht="15.75" customHeight="1">
      <c r="A26" s="105" t="s">
        <v>53</v>
      </c>
      <c r="B26" s="105"/>
      <c r="C26" s="105"/>
      <c r="D26" s="105"/>
      <c r="E26" s="105"/>
      <c r="F26" s="105"/>
      <c r="G26" s="105"/>
      <c r="H26" s="105"/>
    </row>
    <row r="27" spans="1:8" ht="39" customHeight="1">
      <c r="A27" s="105"/>
      <c r="B27" s="105"/>
      <c r="C27" s="105"/>
      <c r="D27" s="105"/>
      <c r="E27" s="105"/>
      <c r="F27" s="105"/>
      <c r="G27" s="105"/>
      <c r="H27" s="105"/>
    </row>
    <row r="28" spans="1:8" ht="18.75" customHeight="1">
      <c r="A28" s="105"/>
      <c r="B28" s="105"/>
      <c r="C28" s="105"/>
      <c r="D28" s="105"/>
      <c r="E28" s="105"/>
      <c r="F28" s="105"/>
      <c r="G28" s="105"/>
      <c r="H28" s="105"/>
    </row>
    <row r="29" spans="1:8" ht="15.75">
      <c r="A29" s="104"/>
      <c r="B29" s="104"/>
      <c r="C29" s="104"/>
      <c r="D29" s="104"/>
      <c r="E29" s="104"/>
      <c r="F29" s="104"/>
      <c r="G29" s="104"/>
      <c r="H29" s="53"/>
    </row>
  </sheetData>
  <sheetProtection/>
  <mergeCells count="21">
    <mergeCell ref="B23:F23"/>
    <mergeCell ref="B24:F24"/>
    <mergeCell ref="A26:H28"/>
    <mergeCell ref="B17:F17"/>
    <mergeCell ref="B18:F18"/>
    <mergeCell ref="B19:F19"/>
    <mergeCell ref="B20:F20"/>
    <mergeCell ref="B21:F21"/>
    <mergeCell ref="B22:F22"/>
    <mergeCell ref="A10:G10"/>
    <mergeCell ref="B12:F12"/>
    <mergeCell ref="B13:F13"/>
    <mergeCell ref="B14:F14"/>
    <mergeCell ref="B15:F15"/>
    <mergeCell ref="B16:F16"/>
    <mergeCell ref="F1:H1"/>
    <mergeCell ref="F2:H2"/>
    <mergeCell ref="E3:H3"/>
    <mergeCell ref="E4:H4"/>
    <mergeCell ref="E5:H5"/>
    <mergeCell ref="E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Shalaiko</dc:creator>
  <cp:keywords/>
  <dc:description/>
  <cp:lastModifiedBy>НАДЯ</cp:lastModifiedBy>
  <cp:lastPrinted>2018-02-06T09:04:38Z</cp:lastPrinted>
  <dcterms:created xsi:type="dcterms:W3CDTF">2010-12-03T11:39:17Z</dcterms:created>
  <dcterms:modified xsi:type="dcterms:W3CDTF">2018-02-07T14:09:12Z</dcterms:modified>
  <cp:category/>
  <cp:version/>
  <cp:contentType/>
  <cp:contentStatus/>
</cp:coreProperties>
</file>